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<sst xmlns="http://schemas.openxmlformats.org/spreadsheetml/2006/main" count="52" uniqueCount="34">
  <si>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Laske oma aurinkokuntamallisi</t>
  </si>
  <si>
    <t xml:space="preserve">Syötä tähän haluttu mittakaava:   1 : </t>
  </si>
  <si>
    <t>Kappaleiden etäisyydet Auringosta</t>
  </si>
  <si>
    <t>valonnopeudella</t>
  </si>
  <si>
    <t>Mitat mallissa</t>
  </si>
  <si>
    <t>Nimi</t>
  </si>
  <si>
    <t>AU</t>
  </si>
  <si>
    <t>milj. km</t>
  </si>
  <si>
    <t>h min s</t>
  </si>
  <si>
    <t>km</t>
  </si>
  <si>
    <t>m</t>
  </si>
  <si>
    <t>mm</t>
  </si>
  <si>
    <t>Aurinko</t>
  </si>
  <si>
    <t>Merkurius</t>
  </si>
  <si>
    <t>Venus</t>
  </si>
  <si>
    <t>Maa</t>
  </si>
  <si>
    <t xml:space="preserve">   Maa – Kuu</t>
  </si>
  <si>
    <t>Mars</t>
  </si>
  <si>
    <t>Ceres</t>
  </si>
  <si>
    <t>Jupiter</t>
  </si>
  <si>
    <t>Saturnus</t>
  </si>
  <si>
    <t>Uranus</t>
  </si>
  <si>
    <t>Neptunus</t>
  </si>
  <si>
    <t>Pluto</t>
  </si>
  <si>
    <t>Eris</t>
  </si>
  <si>
    <t>valovuosi</t>
  </si>
  <si>
    <t>1 a</t>
  </si>
  <si>
    <t>Alfa Cen, lähin tähti</t>
  </si>
  <si>
    <t>4,3 a</t>
  </si>
  <si>
    <t>Deneb</t>
  </si>
  <si>
    <t>3000 a</t>
  </si>
  <si>
    <t>Kappaleiden koot</t>
  </si>
  <si>
    <t xml:space="preserve">   Kuu</t>
  </si>
  <si>
    <t xml:space="preserve">  Saturnuksen renkaat (A-rengas)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</si>
</sst>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00"/>
    <numFmt numFmtId="167" formatCode="0.00"/>
    <numFmt numFmtId="168" formatCode="H&quot; h &quot;MM&quot; min &quot;SS&quot; s&quot;"/>
    <numFmt numFmtId="169" formatCode="#,##0.000"/>
    <numFmt numFmtId="170" formatCode="#,##0.00"/>
    <numFmt numFmtId="171" formatCode="#,###"/>
    <numFmt numFmtId="172" formatCode="HH&quot; h &quot;MM&quot; min &quot;SS&quot; s&quot;"/>
  </numFmts>
  <fonts count="6"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2" borderId="1" xfId="0" applyNumberFormat="1" applyFont="1" applyFill="1" applyBorder="1" applyAlignment="1">
      <alignment horizontal="right"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2" fillId="2" borderId="0" xfId="0" applyFont="1" applyFill="1" applyAlignment="1">
      <alignment horizontal="right"/>
    </xf>
    <xf numFmtId="164" fontId="4" fillId="3" borderId="0" xfId="0" applyFont="1" applyFill="1" applyAlignment="1">
      <alignment/>
    </xf>
    <xf numFmtId="164" fontId="2" fillId="2" borderId="0" xfId="0" applyFont="1" applyFill="1" applyAlignment="1">
      <alignment/>
    </xf>
    <xf numFmtId="164" fontId="4" fillId="3" borderId="0" xfId="0" applyFont="1" applyFill="1" applyAlignment="1">
      <alignment horizontal="right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5" fillId="4" borderId="0" xfId="0" applyNumberFormat="1" applyFont="1" applyFill="1" applyAlignment="1">
      <alignment/>
    </xf>
    <xf numFmtId="170" fontId="5" fillId="4" borderId="0" xfId="0" applyNumberFormat="1" applyFont="1" applyFill="1" applyAlignment="1">
      <alignment/>
    </xf>
    <xf numFmtId="165" fontId="0" fillId="4" borderId="0" xfId="0" applyNumberFormat="1" applyFill="1" applyAlignment="1">
      <alignment/>
    </xf>
    <xf numFmtId="164" fontId="0" fillId="5" borderId="0" xfId="0" applyFont="1" applyFill="1" applyAlignment="1">
      <alignment/>
    </xf>
    <xf numFmtId="166" fontId="0" fillId="5" borderId="0" xfId="0" applyNumberFormat="1" applyFill="1" applyAlignment="1">
      <alignment/>
    </xf>
    <xf numFmtId="168" fontId="0" fillId="5" borderId="0" xfId="0" applyNumberFormat="1" applyFill="1" applyAlignment="1">
      <alignment/>
    </xf>
    <xf numFmtId="169" fontId="5" fillId="6" borderId="0" xfId="0" applyNumberFormat="1" applyFont="1" applyFill="1" applyAlignment="1">
      <alignment/>
    </xf>
    <xf numFmtId="170" fontId="5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167" fontId="0" fillId="0" borderId="0" xfId="0" applyNumberFormat="1" applyFont="1" applyAlignment="1">
      <alignment/>
    </xf>
    <xf numFmtId="169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Font="1" applyAlignment="1">
      <alignment horizontal="right"/>
    </xf>
    <xf numFmtId="165" fontId="5" fillId="4" borderId="0" xfId="0" applyNumberFormat="1" applyFont="1" applyFill="1" applyAlignment="1">
      <alignment/>
    </xf>
    <xf numFmtId="164" fontId="0" fillId="0" borderId="0" xfId="0" applyFont="1" applyAlignment="1">
      <alignment horizontal="right"/>
    </xf>
    <xf numFmtId="164" fontId="0" fillId="2" borderId="0" xfId="0" applyFill="1" applyAlignment="1">
      <alignment/>
    </xf>
    <xf numFmtId="171" fontId="0" fillId="0" borderId="0" xfId="0" applyNumberFormat="1" applyAlignment="1">
      <alignment/>
    </xf>
    <xf numFmtId="171" fontId="0" fillId="5" borderId="0" xfId="0" applyNumberFormat="1" applyFill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34.421875" style="0" customWidth="1"/>
    <col min="2" max="2" width="16.00390625" style="0" customWidth="1"/>
    <col min="3" max="3" width="16.421875" style="0" customWidth="1"/>
    <col min="4" max="4" width="16.00390625" style="0" customWidth="1"/>
    <col min="5" max="5" width="15.140625" style="0" customWidth="1"/>
    <col min="6" max="6" width="13.28125" style="0" customWidth="1"/>
    <col min="7" max="7" width="13.8515625" style="0" customWidth="1"/>
    <col min="8" max="16384" width="11.57421875" style="0" customWidth="1"/>
  </cols>
  <sheetData>
    <row r="1" ht="24.75">
      <c r="A1" s="1" t="s">
        <v>0</v>
      </c>
    </row>
    <row r="3" spans="1:3" ht="12.75">
      <c r="A3" s="2" t="s">
        <v>1</v>
      </c>
      <c r="B3" s="3">
        <v>1000000000</v>
      </c>
      <c r="C3" s="4"/>
    </row>
    <row r="6" ht="19.5">
      <c r="A6" s="5" t="s">
        <v>2</v>
      </c>
    </row>
    <row r="7" spans="4:7" ht="12.75">
      <c r="D7" s="6" t="s">
        <v>3</v>
      </c>
      <c r="E7" s="7" t="s">
        <v>4</v>
      </c>
      <c r="F7" s="7"/>
      <c r="G7" s="7"/>
    </row>
    <row r="8" spans="1:7" ht="12.75">
      <c r="A8" s="8" t="s">
        <v>5</v>
      </c>
      <c r="B8" s="6" t="s">
        <v>6</v>
      </c>
      <c r="C8" s="6" t="s">
        <v>7</v>
      </c>
      <c r="D8" s="6" t="s">
        <v>8</v>
      </c>
      <c r="E8" s="9" t="s">
        <v>9</v>
      </c>
      <c r="F8" s="9" t="s">
        <v>10</v>
      </c>
      <c r="G8" s="9" t="s">
        <v>11</v>
      </c>
    </row>
    <row r="9" spans="1:7" ht="12.75">
      <c r="A9" t="s">
        <v>12</v>
      </c>
      <c r="B9" s="10">
        <f>C9/$C$12</f>
        <v>0</v>
      </c>
      <c r="C9" s="11">
        <v>0</v>
      </c>
      <c r="D9" s="12">
        <f>TIME(0,C9/0.2997925/60,0)</f>
        <v>0</v>
      </c>
      <c r="E9" s="13">
        <f>C9/$B$3*1000000</f>
        <v>0</v>
      </c>
      <c r="F9" s="14">
        <f>E9*1000</f>
        <v>0</v>
      </c>
      <c r="G9" s="15">
        <f>F9*1000</f>
        <v>0</v>
      </c>
    </row>
    <row r="10" spans="1:7" ht="12.75">
      <c r="A10" t="s">
        <v>13</v>
      </c>
      <c r="B10" s="10">
        <f>C10/$C$12</f>
        <v>0.3870989304812834</v>
      </c>
      <c r="C10" s="11">
        <v>57.91</v>
      </c>
      <c r="D10" s="12">
        <f>TIME(0,C10/0.2997925/60,0)</f>
        <v>0.0022357284776291257</v>
      </c>
      <c r="E10" s="13">
        <f>C10/$B$3*1000000</f>
        <v>0.057909999999999996</v>
      </c>
      <c r="F10" s="14">
        <f>E10*1000</f>
        <v>57.91</v>
      </c>
      <c r="G10" s="15">
        <f>F10*1000</f>
        <v>57910</v>
      </c>
    </row>
    <row r="11" spans="1:7" ht="12.75">
      <c r="A11" t="s">
        <v>14</v>
      </c>
      <c r="B11" s="10">
        <f>C11/$C$12</f>
        <v>0.7233288770053475</v>
      </c>
      <c r="C11" s="11">
        <v>108.21</v>
      </c>
      <c r="D11" s="12">
        <f>TIME(0,C11/0.2997925/60,0)</f>
        <v>0.00417765806534705</v>
      </c>
      <c r="E11" s="13">
        <f>C11/$B$3*1000000</f>
        <v>0.10820999999999999</v>
      </c>
      <c r="F11" s="14">
        <f>E11*1000</f>
        <v>108.21</v>
      </c>
      <c r="G11" s="15">
        <f>F11*1000</f>
        <v>108210</v>
      </c>
    </row>
    <row r="12" spans="1:7" ht="12.75">
      <c r="A12" t="s">
        <v>15</v>
      </c>
      <c r="B12" s="10">
        <f>C12/$C$12</f>
        <v>1</v>
      </c>
      <c r="C12" s="11">
        <v>149.6</v>
      </c>
      <c r="D12" s="12">
        <f>TIME(0,C12/0.2997925/60,0)</f>
        <v>0.005775599728083529</v>
      </c>
      <c r="E12" s="13">
        <f>C12/$B$3*1000000</f>
        <v>0.14959999999999998</v>
      </c>
      <c r="F12" s="14">
        <f>E12*1000</f>
        <v>149.6</v>
      </c>
      <c r="G12" s="15">
        <f>F12*1000</f>
        <v>149600</v>
      </c>
    </row>
    <row r="13" spans="1:7" ht="12.75">
      <c r="A13" s="16" t="s">
        <v>16</v>
      </c>
      <c r="B13" s="17">
        <f>C13/$C$12</f>
        <v>0.0025401069518716578</v>
      </c>
      <c r="C13" s="16">
        <v>0.38</v>
      </c>
      <c r="D13" s="18">
        <f>TIME(0,C13/0.2997925/60,0)</f>
        <v>1.4670641020533031E-05</v>
      </c>
      <c r="E13" s="19">
        <f>C13/$B$3*1000000</f>
        <v>0.00037999999999999997</v>
      </c>
      <c r="F13" s="20">
        <f>E13*1000</f>
        <v>0.37999999999999995</v>
      </c>
      <c r="G13" s="21">
        <f>F13*1000</f>
        <v>379.99999999999994</v>
      </c>
    </row>
    <row r="14" spans="1:7" ht="12.75">
      <c r="A14" t="s">
        <v>17</v>
      </c>
      <c r="B14" s="10">
        <f>C14/$C$12</f>
        <v>1.5235294117647058</v>
      </c>
      <c r="C14" s="11">
        <v>227.92</v>
      </c>
      <c r="D14" s="12">
        <f>TIME(0,C14/0.2997925/60,0)</f>
        <v>0.008799296056315494</v>
      </c>
      <c r="E14" s="13">
        <f>C14/$B$3*1000000</f>
        <v>0.22791999999999998</v>
      </c>
      <c r="F14" s="14">
        <f>E14*1000</f>
        <v>227.92</v>
      </c>
      <c r="G14" s="15">
        <f>F14*1000</f>
        <v>227920</v>
      </c>
    </row>
    <row r="15" spans="1:7" ht="12.75">
      <c r="A15" t="s">
        <v>18</v>
      </c>
      <c r="B15" s="10">
        <f>C15/$C$12</f>
        <v>2.769986631016043</v>
      </c>
      <c r="C15" s="11">
        <v>414.39</v>
      </c>
      <c r="D15" s="12">
        <f>TIME(0,C15/0.2997925/60,0)</f>
        <v>0.01599833403289127</v>
      </c>
      <c r="E15" s="13">
        <f>C15/$B$3*1000000</f>
        <v>0.41439</v>
      </c>
      <c r="F15" s="14">
        <f>E15*1000</f>
        <v>414.39</v>
      </c>
      <c r="G15" s="15">
        <f>F15*1000</f>
        <v>414390</v>
      </c>
    </row>
    <row r="16" spans="1:7" ht="12.75">
      <c r="A16" t="s">
        <v>19</v>
      </c>
      <c r="B16" s="10">
        <f>C16/$C$12</f>
        <v>5.204344919786097</v>
      </c>
      <c r="C16" s="11">
        <v>778.57</v>
      </c>
      <c r="D16" s="12">
        <f>TIME(0,C16/0.2997925/60,0)</f>
        <v>0.030058213103569476</v>
      </c>
      <c r="E16" s="13">
        <f>C16/$B$3*1000000</f>
        <v>0.7785700000000001</v>
      </c>
      <c r="F16" s="14">
        <f>E16*1000</f>
        <v>778.57</v>
      </c>
      <c r="G16" s="15">
        <f>F16*1000</f>
        <v>778570</v>
      </c>
    </row>
    <row r="17" spans="1:7" ht="12.75">
      <c r="A17" t="s">
        <v>20</v>
      </c>
      <c r="B17" s="10">
        <f>C17/$C$12</f>
        <v>9.582419786096256</v>
      </c>
      <c r="C17" s="11">
        <v>1433.53</v>
      </c>
      <c r="D17" s="12">
        <f>TIME(0,C17/0.2997925/60,0)</f>
        <v>0.055344221110959775</v>
      </c>
      <c r="E17" s="13">
        <f>C17/$B$3*1000000</f>
        <v>1.43353</v>
      </c>
      <c r="F17" s="14">
        <f>E17*1000</f>
        <v>1433.53</v>
      </c>
      <c r="G17" s="15">
        <f>F17*1000</f>
        <v>1433530</v>
      </c>
    </row>
    <row r="18" spans="1:7" ht="12.75">
      <c r="A18" t="s">
        <v>21</v>
      </c>
      <c r="B18" s="10">
        <f>C18/$C$12</f>
        <v>19.200935828877007</v>
      </c>
      <c r="C18" s="11">
        <v>2872.46</v>
      </c>
      <c r="D18" s="12">
        <f>TIME(0,C18/0.2997925/60,0)</f>
        <v>0.11089691975221133</v>
      </c>
      <c r="E18" s="13">
        <f>C18/$B$3*1000000</f>
        <v>2.8724600000000002</v>
      </c>
      <c r="F18" s="14">
        <f>E18*1000</f>
        <v>2872.46</v>
      </c>
      <c r="G18" s="15">
        <f>F18*1000</f>
        <v>2872460</v>
      </c>
    </row>
    <row r="19" spans="1:7" ht="12.75">
      <c r="A19" t="s">
        <v>22</v>
      </c>
      <c r="B19" s="10">
        <f>C19/$C$12</f>
        <v>30.047192513368987</v>
      </c>
      <c r="C19" s="11">
        <v>4495.06</v>
      </c>
      <c r="D19" s="12">
        <f>TIME(0,C19/0.2997925/60,0)</f>
        <v>0.1735405569098874</v>
      </c>
      <c r="E19" s="13">
        <f>C19/$B$3*1000000</f>
        <v>4.4950600000000005</v>
      </c>
      <c r="F19" s="14">
        <f>E19*1000</f>
        <v>4495.06</v>
      </c>
      <c r="G19" s="15">
        <f>F19*1000</f>
        <v>4495060</v>
      </c>
    </row>
    <row r="20" spans="1:7" ht="12.75">
      <c r="A20" t="s">
        <v>23</v>
      </c>
      <c r="B20" s="10">
        <f>C20/$C$12</f>
        <v>39.481149732620324</v>
      </c>
      <c r="C20" s="11">
        <v>5906.38</v>
      </c>
      <c r="D20" s="12">
        <f>TIME(0,C20/0.2997925/60,0)</f>
        <v>0.22802731766014706</v>
      </c>
      <c r="E20" s="13">
        <f>C20/$B$3*1000000</f>
        <v>5.90638</v>
      </c>
      <c r="F20" s="14">
        <f>E20*1000</f>
        <v>5906.38</v>
      </c>
      <c r="G20" s="15">
        <f>F20*1000</f>
        <v>5906380</v>
      </c>
    </row>
    <row r="21" spans="1:7" ht="12.75">
      <c r="A21" t="s">
        <v>24</v>
      </c>
      <c r="B21" s="10">
        <f>C21/$C$12</f>
        <v>67.6677807486631</v>
      </c>
      <c r="C21" s="22">
        <f>10123.1</f>
        <v>10123.1</v>
      </c>
      <c r="D21" s="12">
        <f>TIME(0,C21/0.2997925/60,0)</f>
        <v>0.3908220160919946</v>
      </c>
      <c r="E21" s="13">
        <f>C21/$B$3*1000000</f>
        <v>10.123099999999999</v>
      </c>
      <c r="F21" s="14">
        <f>E21*1000</f>
        <v>10123.099999999999</v>
      </c>
      <c r="G21" s="15">
        <f>F21*1000</f>
        <v>10123099.999999998</v>
      </c>
    </row>
    <row r="22" spans="2:7" ht="12.75">
      <c r="B22" s="10"/>
      <c r="D22" s="12"/>
      <c r="E22" s="23"/>
      <c r="F22" s="24"/>
      <c r="G22" s="25"/>
    </row>
    <row r="23" spans="1:7" ht="12.75">
      <c r="A23" t="s">
        <v>25</v>
      </c>
      <c r="B23" s="26">
        <f>C23/$C$12</f>
        <v>63241.97860962567</v>
      </c>
      <c r="C23" s="26">
        <v>9461000</v>
      </c>
      <c r="D23" s="27" t="s">
        <v>26</v>
      </c>
      <c r="E23" s="28">
        <f>C23/$B$3*1000000</f>
        <v>9461</v>
      </c>
      <c r="F23" s="28">
        <f>E23*1000</f>
        <v>9461000</v>
      </c>
      <c r="G23" s="15">
        <f>F23*1000</f>
        <v>9461000000</v>
      </c>
    </row>
    <row r="24" spans="1:7" ht="12.75">
      <c r="A24" t="s">
        <v>27</v>
      </c>
      <c r="B24" s="26">
        <f>C24/$C$12</f>
        <v>271940.50802139036</v>
      </c>
      <c r="C24" s="26">
        <f>4.3*C23</f>
        <v>40682300</v>
      </c>
      <c r="D24" s="29" t="s">
        <v>28</v>
      </c>
      <c r="E24" s="28">
        <f>C24/$B$3*1000000</f>
        <v>40682.299999999996</v>
      </c>
      <c r="F24" s="28">
        <f>E24*1000</f>
        <v>40682299.99999999</v>
      </c>
      <c r="G24" s="15">
        <f>F24*1000</f>
        <v>40682299999.99999</v>
      </c>
    </row>
    <row r="25" spans="1:7" ht="12.75">
      <c r="A25" t="s">
        <v>29</v>
      </c>
      <c r="B25" s="26">
        <f>C25/$C$12</f>
        <v>189725935.828877</v>
      </c>
      <c r="C25" s="26">
        <f>3000*C23</f>
        <v>28383000000</v>
      </c>
      <c r="D25" s="29" t="s">
        <v>30</v>
      </c>
      <c r="E25" s="28">
        <f>C25/$B$3*1000000</f>
        <v>28383000</v>
      </c>
      <c r="F25" s="28">
        <f>E25*1000</f>
        <v>28383000000</v>
      </c>
      <c r="G25" s="15">
        <f>F25*1000</f>
        <v>28383000000000</v>
      </c>
    </row>
    <row r="27" ht="19.5">
      <c r="A27" s="5" t="s">
        <v>31</v>
      </c>
    </row>
    <row r="28" spans="5:7" ht="12.75">
      <c r="E28" s="7" t="s">
        <v>4</v>
      </c>
      <c r="F28" s="7"/>
      <c r="G28" s="7"/>
    </row>
    <row r="29" spans="1:7" ht="12.75">
      <c r="A29" s="8" t="s">
        <v>5</v>
      </c>
      <c r="B29" s="30"/>
      <c r="C29" s="6" t="s">
        <v>9</v>
      </c>
      <c r="D29" s="8"/>
      <c r="E29" s="9" t="s">
        <v>9</v>
      </c>
      <c r="F29" s="9" t="s">
        <v>10</v>
      </c>
      <c r="G29" s="9" t="s">
        <v>11</v>
      </c>
    </row>
    <row r="30" spans="1:7" ht="12.75">
      <c r="A30" t="s">
        <v>12</v>
      </c>
      <c r="C30" s="26">
        <v>1392000</v>
      </c>
      <c r="E30" s="13">
        <f>C30/$B$3</f>
        <v>0.001392</v>
      </c>
      <c r="F30" s="14">
        <f>E30*1000</f>
        <v>1.392</v>
      </c>
      <c r="G30" s="15">
        <f>F30*1000</f>
        <v>1392</v>
      </c>
    </row>
    <row r="31" spans="1:7" ht="12.75">
      <c r="A31" t="s">
        <v>13</v>
      </c>
      <c r="C31" s="31">
        <v>4879.4</v>
      </c>
      <c r="E31" s="13">
        <f>C31/$B$3</f>
        <v>4.879399999999999E-06</v>
      </c>
      <c r="F31" s="14">
        <f>E31*1000</f>
        <v>0.004879399999999999</v>
      </c>
      <c r="G31" s="15">
        <f>F31*1000</f>
        <v>4.879399999999999</v>
      </c>
    </row>
    <row r="32" spans="1:7" ht="12.75">
      <c r="A32" t="s">
        <v>14</v>
      </c>
      <c r="C32" s="31">
        <v>12103.6</v>
      </c>
      <c r="E32" s="13">
        <f>C32/$B$3</f>
        <v>1.21036E-05</v>
      </c>
      <c r="F32" s="14">
        <f>E32*1000</f>
        <v>0.0121036</v>
      </c>
      <c r="G32" s="15">
        <f>F32*1000</f>
        <v>12.1036</v>
      </c>
    </row>
    <row r="33" spans="1:7" ht="12.75">
      <c r="A33" t="s">
        <v>15</v>
      </c>
      <c r="C33" s="31">
        <v>12756.2</v>
      </c>
      <c r="E33" s="13">
        <f>C33/$B$3</f>
        <v>1.27562E-05</v>
      </c>
      <c r="F33" s="14">
        <f>E33*1000</f>
        <v>0.0127562</v>
      </c>
      <c r="G33" s="15">
        <f>F33*1000</f>
        <v>12.7562</v>
      </c>
    </row>
    <row r="34" spans="1:7" ht="12.75">
      <c r="A34" s="16" t="s">
        <v>32</v>
      </c>
      <c r="B34" s="16"/>
      <c r="C34" s="32">
        <v>3476</v>
      </c>
      <c r="D34" s="16"/>
      <c r="E34" s="19">
        <f>C34/$B$3</f>
        <v>3.476E-06</v>
      </c>
      <c r="F34" s="20">
        <f>E34*1000</f>
        <v>0.003476</v>
      </c>
      <c r="G34" s="21">
        <f>F34*1000</f>
        <v>3.476</v>
      </c>
    </row>
    <row r="35" spans="1:7" ht="12.75">
      <c r="A35" t="s">
        <v>17</v>
      </c>
      <c r="C35" s="31">
        <v>6794</v>
      </c>
      <c r="E35" s="13">
        <f>C35/$B$3</f>
        <v>6.794E-06</v>
      </c>
      <c r="F35" s="14">
        <f>E35*1000</f>
        <v>0.006794</v>
      </c>
      <c r="G35" s="15">
        <f>F35*1000</f>
        <v>6.794</v>
      </c>
    </row>
    <row r="36" spans="1:7" ht="12.75">
      <c r="A36" t="s">
        <v>18</v>
      </c>
      <c r="C36" s="31">
        <v>1920</v>
      </c>
      <c r="E36" s="13">
        <f>C36/$B$3</f>
        <v>1.92E-06</v>
      </c>
      <c r="F36" s="14">
        <f>E36*1000</f>
        <v>0.0019199999999999998</v>
      </c>
      <c r="G36" s="15">
        <f>F36*1000</f>
        <v>1.92</v>
      </c>
    </row>
    <row r="37" spans="1:7" ht="12.75">
      <c r="A37" t="s">
        <v>19</v>
      </c>
      <c r="C37" s="31">
        <v>142984</v>
      </c>
      <c r="E37" s="13">
        <f>C37/$B$3</f>
        <v>0.000142984</v>
      </c>
      <c r="F37" s="14">
        <f>E37*1000</f>
        <v>0.142984</v>
      </c>
      <c r="G37" s="15">
        <f>F37*1000</f>
        <v>142.984</v>
      </c>
    </row>
    <row r="38" spans="1:7" ht="12.75">
      <c r="A38" t="s">
        <v>20</v>
      </c>
      <c r="C38" s="31">
        <v>120536</v>
      </c>
      <c r="E38" s="13">
        <f>C38/$B$3</f>
        <v>0.000120536</v>
      </c>
      <c r="F38" s="14">
        <f>E38*1000</f>
        <v>0.120536</v>
      </c>
      <c r="G38" s="15">
        <f>F38*1000</f>
        <v>120.536</v>
      </c>
    </row>
    <row r="39" spans="1:7" ht="12.75">
      <c r="A39" s="16" t="s">
        <v>33</v>
      </c>
      <c r="B39" s="16"/>
      <c r="C39" s="32">
        <v>244340</v>
      </c>
      <c r="D39" s="16"/>
      <c r="E39" s="19">
        <f>C39/$B$3</f>
        <v>0.00024434</v>
      </c>
      <c r="F39" s="20">
        <f>E39*1000</f>
        <v>0.24434</v>
      </c>
      <c r="G39" s="21">
        <f>F39*1000</f>
        <v>244.34</v>
      </c>
    </row>
    <row r="40" spans="1:7" ht="12.75">
      <c r="A40" t="s">
        <v>21</v>
      </c>
      <c r="C40" s="31">
        <v>51118</v>
      </c>
      <c r="E40" s="13">
        <f>C40/$B$3</f>
        <v>5.1118E-05</v>
      </c>
      <c r="F40" s="14">
        <f>E40*1000</f>
        <v>0.051118000000000004</v>
      </c>
      <c r="G40" s="15">
        <f>F40*1000</f>
        <v>51.118</v>
      </c>
    </row>
    <row r="41" spans="1:7" ht="12.75">
      <c r="A41" t="s">
        <v>22</v>
      </c>
      <c r="C41" s="31">
        <v>49528</v>
      </c>
      <c r="E41" s="13">
        <f>C41/$B$3</f>
        <v>4.9528E-05</v>
      </c>
      <c r="F41" s="14">
        <f>E41*1000</f>
        <v>0.049527999999999996</v>
      </c>
      <c r="G41" s="15">
        <f>F41*1000</f>
        <v>49.528</v>
      </c>
    </row>
    <row r="42" spans="1:7" ht="12.75">
      <c r="A42" t="s">
        <v>23</v>
      </c>
      <c r="C42" s="31">
        <v>2390</v>
      </c>
      <c r="E42" s="13">
        <f>C42/$B$3</f>
        <v>2.39E-06</v>
      </c>
      <c r="F42" s="14">
        <f>E42*1000</f>
        <v>0.00239</v>
      </c>
      <c r="G42" s="15">
        <f>F42*1000</f>
        <v>2.39</v>
      </c>
    </row>
    <row r="43" spans="1:7" ht="12.75">
      <c r="A43" t="s">
        <v>24</v>
      </c>
      <c r="C43" s="31">
        <v>2400</v>
      </c>
      <c r="E43" s="13">
        <f>C43/$B$3</f>
        <v>2.4E-06</v>
      </c>
      <c r="F43" s="14">
        <f>E43*1000</f>
        <v>0.0024</v>
      </c>
      <c r="G43" s="15">
        <f>F43*1000</f>
        <v>2.4</v>
      </c>
    </row>
    <row r="55" ht="12.75">
      <c r="B55" s="33"/>
    </row>
    <row r="58" ht="12.75">
      <c r="C58" s="34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Veikko Mäkelä</dc:creator>
  <cp:keywords/>
  <dc:description/>
  <cp:lastModifiedBy>Veikko Mäkelä</cp:lastModifiedBy>
  <cp:lastPrinted>1601-01-01T21:00:00Z</cp:lastPrinted>
  <dcterms:created xsi:type="dcterms:W3CDTF">2007-09-18T20:03:16Z</dcterms:created>
  <dcterms:modified xsi:type="dcterms:W3CDTF">2007-09-19T20:54:48Z</dcterms:modified>
  <cp:category/>
  <cp:version/>
  <cp:contentType/>
  <cp:contentStatus/>
  <cp:revision>8</cp:revision>
</cp:coreProperties>
</file>